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4"/>
  <workbookPr autoCompressPictures="0"/>
  <mc:AlternateContent xmlns:mc="http://schemas.openxmlformats.org/markup-compatibility/2006">
    <mc:Choice Requires="x15">
      <x15ac:absPath xmlns:x15ac="http://schemas.microsoft.com/office/spreadsheetml/2010/11/ac" url="https://deduurzameadviseurs.sharepoint.com/sites/DeDuurzameAdviseurs-PersoonlijkeMappen/Gedeelde documenten/Persoonlijke Mappen/17. Donna/Klanten/2. Onderhoud/N3/HH van Delfland/"/>
    </mc:Choice>
  </mc:AlternateContent>
  <xr:revisionPtr revIDLastSave="122" documentId="8_{44E47DA9-2D8A-C644-B77F-FEDD8CB6D48E}" xr6:coauthVersionLast="47" xr6:coauthVersionMax="47" xr10:uidLastSave="{B09B23F9-4644-114A-A632-EFC29CA7ED40}"/>
  <bookViews>
    <workbookView xWindow="0" yWindow="0" windowWidth="28800" windowHeight="18000" xr2:uid="{00000000-000D-0000-FFFF-FFFF00000000}"/>
  </bookViews>
  <sheets>
    <sheet name="CO2-reductiemaatregelen" sheetId="3" r:id="rId1"/>
  </sheets>
  <definedNames>
    <definedName name="_xlnm._FilterDatabase" localSheetId="0">'CO2-reductiemaatregelen'!$B$4:$F$25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31" i="3" l="1"/>
  <c r="F25" i="3"/>
  <c r="E25" i="3"/>
  <c r="G35" i="3"/>
  <c r="G34" i="3"/>
  <c r="F11" i="3"/>
  <c r="F12" i="3"/>
  <c r="F13" i="3"/>
  <c r="F14" i="3"/>
  <c r="F15" i="3"/>
  <c r="E10" i="3"/>
  <c r="F10" i="3" s="1"/>
  <c r="E6" i="3" l="1"/>
  <c r="F6" i="3" s="1"/>
  <c r="F27" i="3"/>
  <c r="F7" i="3"/>
  <c r="F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Broekhof, Sandra</author>
  </authors>
  <commentList>
    <comment ref="B6" authorId="0" shapeId="0" xr:uid="{675C462C-E4F9-4894-90A8-E20B0B339A23}">
      <text>
        <r>
          <rPr>
            <b/>
            <sz val="9"/>
            <color rgb="FF000000"/>
            <rFont val="Tahoma"/>
            <family val="2"/>
          </rPr>
          <t>Broekhof, Sandra:</t>
        </r>
        <r>
          <rPr>
            <sz val="9"/>
            <color rgb="FF000000"/>
            <rFont val="Tahoma"/>
            <family val="2"/>
          </rPr>
          <t xml:space="preserve">
</t>
        </r>
        <r>
          <rPr>
            <sz val="9"/>
            <color rgb="FF000000"/>
            <rFont val="Tahoma"/>
            <family val="2"/>
          </rPr>
          <t>Gehele mobiliteits maatregel checken bij Saskia Steijger, Rolinka van Dijke, Louwrens van Slooten</t>
        </r>
      </text>
    </comment>
    <comment ref="B10" authorId="0" shapeId="0" xr:uid="{39807B66-C19C-ED4F-9B08-4D44FC1FCBE2}">
      <text>
        <r>
          <rPr>
            <b/>
            <sz val="9"/>
            <color rgb="FF000000"/>
            <rFont val="Tahoma"/>
            <family val="2"/>
          </rPr>
          <t>Broekhof, Sandra:</t>
        </r>
        <r>
          <rPr>
            <sz val="9"/>
            <color rgb="FF000000"/>
            <rFont val="Tahoma"/>
            <family val="2"/>
          </rPr>
          <t xml:space="preserve">
</t>
        </r>
        <r>
          <rPr>
            <sz val="9"/>
            <color rgb="FF000000"/>
            <rFont val="Tahoma"/>
            <family val="2"/>
          </rPr>
          <t xml:space="preserve">Biogas wordt gebruikt als alternatieve verwarmin
</t>
        </r>
      </text>
    </comment>
    <comment ref="B11" authorId="0" shapeId="0" xr:uid="{351846B6-6009-4622-9268-2AA92610C9EB}">
      <text>
        <r>
          <rPr>
            <b/>
            <sz val="9"/>
            <color rgb="FF000000"/>
            <rFont val="Tahoma"/>
            <family val="2"/>
          </rPr>
          <t>Broekhof, Sandra:</t>
        </r>
        <r>
          <rPr>
            <sz val="9"/>
            <color rgb="FF000000"/>
            <rFont val="Tahoma"/>
            <family val="2"/>
          </rPr>
          <t xml:space="preserve">
</t>
        </r>
        <r>
          <rPr>
            <sz val="9"/>
            <color rgb="FF000000"/>
            <rFont val="Tahoma"/>
            <family val="2"/>
          </rPr>
          <t xml:space="preserve">Biogas wordt gebruikt als alternatieve verwarmin
</t>
        </r>
      </text>
    </comment>
    <comment ref="B12" authorId="0" shapeId="0" xr:uid="{35CA8A40-40EB-4DFA-832B-62B80F6E59CC}">
      <text>
        <r>
          <rPr>
            <b/>
            <sz val="9"/>
            <color rgb="FF000000"/>
            <rFont val="Tahoma"/>
            <family val="2"/>
          </rPr>
          <t>Broekhof, Sandra:</t>
        </r>
        <r>
          <rPr>
            <sz val="9"/>
            <color rgb="FF000000"/>
            <rFont val="Tahoma"/>
            <family val="2"/>
          </rPr>
          <t xml:space="preserve">
</t>
        </r>
        <r>
          <rPr>
            <sz val="9"/>
            <color rgb="FF000000"/>
            <rFont val="Tahoma"/>
            <family val="2"/>
          </rPr>
          <t>Status onderzoek navragen bij Bram Leliveld</t>
        </r>
      </text>
    </comment>
    <comment ref="B13" authorId="0" shapeId="0" xr:uid="{7D11F481-6463-D445-A44F-C2F553BEAC29}">
      <text>
        <r>
          <rPr>
            <b/>
            <sz val="9"/>
            <color rgb="FF000000"/>
            <rFont val="Tahoma"/>
            <family val="2"/>
          </rPr>
          <t>Broekhof, Sandra:</t>
        </r>
        <r>
          <rPr>
            <sz val="9"/>
            <color rgb="FF000000"/>
            <rFont val="Tahoma"/>
            <family val="2"/>
          </rPr>
          <t xml:space="preserve">
</t>
        </r>
        <r>
          <rPr>
            <sz val="9"/>
            <color rgb="FF000000"/>
            <rFont val="Tahoma"/>
            <family val="2"/>
          </rPr>
          <t xml:space="preserve">Navragen bij Lars of hij weet wat er precies met deze maatregel wordt bedoelt. Actie Donna
</t>
        </r>
        <r>
          <rPr>
            <sz val="9"/>
            <color rgb="FF000000"/>
            <rFont val="Tahoma"/>
            <family val="2"/>
          </rPr>
          <t xml:space="preserve">Sandra status navragen bij Erik Bongaards
</t>
        </r>
      </text>
    </comment>
    <comment ref="B14" authorId="0" shapeId="0" xr:uid="{D5AEA29D-2903-AB4C-ABB5-4D299107C3CA}">
      <text>
        <r>
          <rPr>
            <b/>
            <sz val="9"/>
            <color rgb="FF000000"/>
            <rFont val="Tahoma"/>
            <family val="2"/>
          </rPr>
          <t>Broekhof, Sandra:</t>
        </r>
        <r>
          <rPr>
            <sz val="9"/>
            <color rgb="FF000000"/>
            <rFont val="Tahoma"/>
            <family val="2"/>
          </rPr>
          <t xml:space="preserve">
</t>
        </r>
        <r>
          <rPr>
            <sz val="9"/>
            <color rgb="FF000000"/>
            <rFont val="Tahoma"/>
            <family val="2"/>
          </rPr>
          <t>Door Pepijn aangegeven dat deze wordt geplaatst. Verdere planning nog navragen.</t>
        </r>
      </text>
    </comment>
    <comment ref="B15" authorId="0" shapeId="0" xr:uid="{83B444DD-B4C3-4F38-9E9D-994762EF97A8}">
      <text>
        <r>
          <rPr>
            <b/>
            <sz val="9"/>
            <color rgb="FF000000"/>
            <rFont val="Tahoma"/>
            <family val="2"/>
          </rPr>
          <t>Broekhof, Sandra:</t>
        </r>
        <r>
          <rPr>
            <sz val="9"/>
            <color rgb="FF000000"/>
            <rFont val="Tahoma"/>
            <family val="2"/>
          </rPr>
          <t xml:space="preserve">
</t>
        </r>
        <r>
          <rPr>
            <sz val="9"/>
            <color rgb="FF000000"/>
            <rFont val="Tahoma"/>
            <family val="2"/>
          </rPr>
          <t>Door Pepijn aangegeven dat deze wordt geplaatst. Verdere planning nog navragen.</t>
        </r>
      </text>
    </comment>
    <comment ref="B17" authorId="0" shapeId="0" xr:uid="{52B9AFDF-F8F1-4728-A1F8-94BE1FC23184}">
      <text>
        <r>
          <rPr>
            <b/>
            <sz val="9"/>
            <color rgb="FF000000"/>
            <rFont val="Tahoma"/>
            <family val="2"/>
          </rPr>
          <t>Broekhof, Sandra:</t>
        </r>
        <r>
          <rPr>
            <sz val="9"/>
            <color rgb="FF000000"/>
            <rFont val="Tahoma"/>
            <family val="2"/>
          </rPr>
          <t xml:space="preserve">
</t>
        </r>
        <r>
          <rPr>
            <sz val="9"/>
            <color rgb="FF000000"/>
            <rFont val="Tahoma"/>
            <family val="2"/>
          </rPr>
          <t xml:space="preserve">Uit de klimaatmonitorrapportage halen.
</t>
        </r>
      </text>
    </comment>
    <comment ref="B18" authorId="0" shapeId="0" xr:uid="{8D88E2EE-DB3F-4FEF-8851-EBD48B46A178}">
      <text>
        <r>
          <rPr>
            <b/>
            <sz val="9"/>
            <color rgb="FF000000"/>
            <rFont val="Tahoma"/>
            <family val="2"/>
          </rPr>
          <t>Broekhof, Sandra:</t>
        </r>
        <r>
          <rPr>
            <sz val="9"/>
            <color rgb="FF000000"/>
            <rFont val="Tahoma"/>
            <family val="2"/>
          </rPr>
          <t xml:space="preserve">
</t>
        </r>
        <r>
          <rPr>
            <sz val="9"/>
            <color rgb="FF000000"/>
            <rFont val="Tahoma"/>
            <family val="2"/>
          </rPr>
          <t xml:space="preserve">Status navragen bij Bram Leliveld.
</t>
        </r>
      </text>
    </comment>
    <comment ref="B19" authorId="0" shapeId="0" xr:uid="{200603B0-7DEA-4ECF-8421-5998AC802387}">
      <text>
        <r>
          <rPr>
            <b/>
            <sz val="9"/>
            <color rgb="FF000000"/>
            <rFont val="Tahoma"/>
            <family val="2"/>
          </rPr>
          <t>Broekhof, Sandra:</t>
        </r>
        <r>
          <rPr>
            <sz val="9"/>
            <color rgb="FF000000"/>
            <rFont val="Tahoma"/>
            <family val="2"/>
          </rPr>
          <t xml:space="preserve">
</t>
        </r>
        <r>
          <rPr>
            <sz val="9"/>
            <color rgb="FF000000"/>
            <rFont val="Tahoma"/>
            <family val="2"/>
          </rPr>
          <t>Status navragen bij Toon Engelberts</t>
        </r>
      </text>
    </comment>
    <comment ref="B20" authorId="0" shapeId="0" xr:uid="{F0008300-99D2-4EF4-8512-92668084C93B}">
      <text>
        <r>
          <rPr>
            <b/>
            <sz val="9"/>
            <color rgb="FF000000"/>
            <rFont val="Tahoma"/>
            <family val="2"/>
          </rPr>
          <t>Broekhof, Sandra:</t>
        </r>
        <r>
          <rPr>
            <sz val="9"/>
            <color rgb="FF000000"/>
            <rFont val="Tahoma"/>
            <family val="2"/>
          </rPr>
          <t xml:space="preserve">
</t>
        </r>
        <r>
          <rPr>
            <sz val="9"/>
            <color rgb="FF000000"/>
            <rFont val="Tahoma"/>
            <family val="2"/>
          </rPr>
          <t xml:space="preserve">Status navragen bij Werner Krijger
</t>
        </r>
      </text>
    </comment>
    <comment ref="B21" authorId="0" shapeId="0" xr:uid="{A6E614E3-E71E-4B41-A69D-7A4F5ED1C8D5}">
      <text>
        <r>
          <rPr>
            <b/>
            <sz val="9"/>
            <color rgb="FF000000"/>
            <rFont val="Tahoma"/>
            <family val="2"/>
          </rPr>
          <t>Broekhof, Sandra:</t>
        </r>
        <r>
          <rPr>
            <sz val="9"/>
            <color rgb="FF000000"/>
            <rFont val="Tahoma"/>
            <family val="2"/>
          </rPr>
          <t xml:space="preserve">
</t>
        </r>
        <r>
          <rPr>
            <sz val="9"/>
            <color rgb="FF000000"/>
            <rFont val="Tahoma"/>
            <family val="2"/>
          </rPr>
          <t xml:space="preserve">Status opvragen bij Pepijn Abbink Spaink
</t>
        </r>
      </text>
    </comment>
    <comment ref="B22" authorId="0" shapeId="0" xr:uid="{7AE7C213-AE1C-D342-9F69-F224B921373C}">
      <text>
        <r>
          <rPr>
            <b/>
            <sz val="9"/>
            <color rgb="FF000000"/>
            <rFont val="Tahoma"/>
            <family val="2"/>
          </rPr>
          <t>Broekhof, Sandra:</t>
        </r>
        <r>
          <rPr>
            <sz val="9"/>
            <color rgb="FF000000"/>
            <rFont val="Tahoma"/>
            <family val="2"/>
          </rPr>
          <t xml:space="preserve">
</t>
        </r>
        <r>
          <rPr>
            <sz val="9"/>
            <color rgb="FF000000"/>
            <rFont val="Tahoma"/>
            <family val="2"/>
          </rPr>
          <t xml:space="preserve">6.378 zonnepanelen zullen dit jaar op Harnaschpolder opgeleverd worden. Navragen hoeveel zonnepanelen wij nu op Delflands grondgebied hebben actie Sandra
</t>
        </r>
      </text>
    </comment>
    <comment ref="B23" authorId="0" shapeId="0" xr:uid="{9F85366A-9EE8-4AD0-B995-5EA9ADCC6489}">
      <text>
        <r>
          <rPr>
            <b/>
            <sz val="9"/>
            <color rgb="FF000000"/>
            <rFont val="Tahoma"/>
            <family val="2"/>
          </rPr>
          <t>Broekhof, Sandra:</t>
        </r>
        <r>
          <rPr>
            <sz val="9"/>
            <color rgb="FF000000"/>
            <rFont val="Tahoma"/>
            <family val="2"/>
          </rPr>
          <t xml:space="preserve">
</t>
        </r>
        <r>
          <rPr>
            <sz val="9"/>
            <color rgb="FF000000"/>
            <rFont val="Tahoma"/>
            <family val="2"/>
          </rPr>
          <t xml:space="preserve">6.378 zonnepanelen zullen dit jaar op Harnaschpolder opgeleverd worden. Navragen hoeveel zonnepanelen wij nu op Delflands grondgebied hebben actie Sandra
</t>
        </r>
      </text>
    </comment>
    <comment ref="B24" authorId="0" shapeId="0" xr:uid="{0631C31F-BC96-417F-8C71-4928E28F7A7D}">
      <text>
        <r>
          <rPr>
            <b/>
            <sz val="9"/>
            <color rgb="FF000000"/>
            <rFont val="Tahoma"/>
            <family val="2"/>
          </rPr>
          <t>Broekhof, Sandra:</t>
        </r>
        <r>
          <rPr>
            <sz val="9"/>
            <color rgb="FF000000"/>
            <rFont val="Tahoma"/>
            <family val="2"/>
          </rPr>
          <t xml:space="preserve">
</t>
        </r>
        <r>
          <rPr>
            <sz val="9"/>
            <color rgb="FF000000"/>
            <rFont val="Tahoma"/>
            <family val="2"/>
          </rPr>
          <t>Status navragen bij Harald ten Dam</t>
        </r>
      </text>
    </comment>
    <comment ref="B25" authorId="0" shapeId="0" xr:uid="{41C8C6EB-792D-4C3B-9A59-F64FBD43A4F7}">
      <text>
        <r>
          <rPr>
            <b/>
            <sz val="9"/>
            <color rgb="FF000000"/>
            <rFont val="Tahoma"/>
            <family val="2"/>
          </rPr>
          <t>Broekhof, Sandra:</t>
        </r>
        <r>
          <rPr>
            <sz val="9"/>
            <color rgb="FF000000"/>
            <rFont val="Tahoma"/>
            <family val="2"/>
          </rPr>
          <t xml:space="preserve">
</t>
        </r>
        <r>
          <rPr>
            <sz val="9"/>
            <color rgb="FF000000"/>
            <rFont val="Tahoma"/>
            <family val="2"/>
          </rPr>
          <t xml:space="preserve">Dat doen we. Actie Donna checken of dit goed staat in de Footprint
</t>
        </r>
        <r>
          <rPr>
            <sz val="9"/>
            <color rgb="FF000000"/>
            <rFont val="Tahoma"/>
            <family val="2"/>
          </rPr>
          <t>,</t>
        </r>
      </text>
    </comment>
    <comment ref="B33" authorId="0" shapeId="0" xr:uid="{7156A7CF-A957-4068-9D2E-84F302DA109A}">
      <text>
        <r>
          <rPr>
            <b/>
            <sz val="9"/>
            <color rgb="FF000000"/>
            <rFont val="Tahoma"/>
            <family val="2"/>
          </rPr>
          <t>Broekhof, Sandra:</t>
        </r>
        <r>
          <rPr>
            <sz val="9"/>
            <color rgb="FF000000"/>
            <rFont val="Tahoma"/>
            <family val="2"/>
          </rPr>
          <t xml:space="preserve">
</t>
        </r>
        <r>
          <rPr>
            <sz val="9"/>
            <color rgb="FF000000"/>
            <rFont val="Tahoma"/>
            <family val="2"/>
          </rPr>
          <t xml:space="preserve">Hoi Sandra,
</t>
        </r>
        <r>
          <rPr>
            <sz val="9"/>
            <color rgb="FF000000"/>
            <rFont val="Tahoma"/>
            <family val="2"/>
          </rPr>
          <t xml:space="preserve">
</t>
        </r>
        <r>
          <rPr>
            <sz val="9"/>
            <color rgb="FF000000"/>
            <rFont val="Tahoma"/>
            <family val="2"/>
          </rPr>
          <t xml:space="preserve">Ik denk dat Oscar dat dan heeft opgenomen als maatregel, maar het is niet als zodanig heel concreet afgesproken, zeker niet met OBW. 
</t>
        </r>
        <r>
          <rPr>
            <sz val="9"/>
            <color rgb="FF000000"/>
            <rFont val="Tahoma"/>
            <family val="2"/>
          </rPr>
          <t xml:space="preserve">
</t>
        </r>
        <r>
          <rPr>
            <sz val="9"/>
            <color rgb="FF000000"/>
            <rFont val="Tahoma"/>
            <family val="2"/>
          </rPr>
          <t xml:space="preserve">Er gebeuren wel dingen die we onder deze maatregel kunnen scharen:
</t>
        </r>
        <r>
          <rPr>
            <sz val="9"/>
            <color rgb="FF000000"/>
            <rFont val="Tahoma"/>
            <family val="2"/>
          </rPr>
          <t xml:space="preserve">1. Oscar heeft ooit de annexo en NVAI geïntroduceerd
</t>
        </r>
        <r>
          <rPr>
            <sz val="9"/>
            <color rgb="FF000000"/>
            <rFont val="Tahoma"/>
            <family val="2"/>
          </rPr>
          <t xml:space="preserve">2. Met OBW ben ik in het kader van de bedieningsstrategie intensief bezig geweest om zuiniger te gaan malen en hoe je dat moet doen
</t>
        </r>
        <r>
          <rPr>
            <sz val="9"/>
            <color rgb="FF000000"/>
            <rFont val="Tahoma"/>
            <family val="2"/>
          </rPr>
          <t xml:space="preserve">3. Dit jaar hebben ik voor het eerst kunnen kijken of dit resultaat oplevert omdat we nu inmiddels WIS hebben i.c.m de NAVI  (omdat we nu dus gegevens beschikbaar hebben over verpompte hoeveelheden en energieverbruik, en die kunnen  combineren)
</t>
        </r>
        <r>
          <rPr>
            <sz val="9"/>
            <color rgb="FF000000"/>
            <rFont val="Tahoma"/>
            <family val="2"/>
          </rPr>
          <t xml:space="preserve">
</t>
        </r>
        <r>
          <rPr>
            <sz val="9"/>
            <color rgb="FF000000"/>
            <rFont val="Tahoma"/>
            <family val="2"/>
          </rPr>
          <t xml:space="preserve">Dus we hebben inmiddels wel meer inzicht in rendement en energieafhankelijke sturing. Alleen is dat nog een heel werk om dat in een rapport te krijgen, 
</t>
        </r>
        <r>
          <rPr>
            <sz val="9"/>
            <color rgb="FF000000"/>
            <rFont val="Tahoma"/>
            <family val="2"/>
          </rPr>
          <t xml:space="preserve">
</t>
        </r>
        <r>
          <rPr>
            <sz val="9"/>
            <color rgb="FF000000"/>
            <rFont val="Tahoma"/>
            <family val="2"/>
          </rPr>
          <t xml:space="preserve">Wat nu nog moet gebeuren is dat we de systemen/gegevens zodanig inrichten dat we kunnen monitoren hoe zuinig we malen, hoe dat moet/kan ben ik op dit moment aan het uitzoeken. 
</t>
        </r>
        <r>
          <rPr>
            <sz val="9"/>
            <color rgb="FF000000"/>
            <rFont val="Tahoma"/>
            <family val="2"/>
          </rPr>
          <t xml:space="preserve">Daarmee kunnen we stap voor stap met OBW steeds meer manieren bedenken waarop we zuiniger kunnen malen. Nu bijvoorbeeld hebben we dat alleen met de boezemgemalen gedaan, maar we willen b.v. ook naar poldergemalen gaan kijken. 
</t>
        </r>
        <r>
          <rPr>
            <sz val="9"/>
            <color rgb="FF000000"/>
            <rFont val="Tahoma"/>
            <family val="2"/>
          </rPr>
          <t xml:space="preserve">
</t>
        </r>
        <r>
          <rPr>
            <sz val="9"/>
            <color rgb="FF000000"/>
            <rFont val="Tahoma"/>
            <family val="2"/>
          </rPr>
          <t xml:space="preserve">Vooralsnog trek ik hier aan vanuit de bedieningsstrategie, maar ik heb geen opdracht of iets dergelijks. Ik weet ook niet wie het anders zou doen. 
</t>
        </r>
        <r>
          <rPr>
            <sz val="9"/>
            <color rgb="FF000000"/>
            <rFont val="Tahoma"/>
            <family val="2"/>
          </rPr>
          <t xml:space="preserve">
</t>
        </r>
        <r>
          <rPr>
            <sz val="9"/>
            <color rgb="FF000000"/>
            <rFont val="Tahoma"/>
            <family val="2"/>
          </rPr>
          <t xml:space="preserve">Gr.
</t>
        </r>
        <r>
          <rPr>
            <sz val="9"/>
            <color rgb="FF000000"/>
            <rFont val="Tahoma"/>
            <family val="2"/>
          </rPr>
          <t xml:space="preserve">Toon
</t>
        </r>
      </text>
    </comment>
    <comment ref="B34" authorId="0" shapeId="0" xr:uid="{102C0363-80F9-4DF1-947F-C6D62DC2313C}">
      <text>
        <r>
          <rPr>
            <b/>
            <sz val="9"/>
            <color rgb="FF000000"/>
            <rFont val="Tahoma"/>
            <family val="2"/>
          </rPr>
          <t>Broekhof, Sandra:</t>
        </r>
        <r>
          <rPr>
            <sz val="9"/>
            <color rgb="FF000000"/>
            <rFont val="Tahoma"/>
            <family val="2"/>
          </rPr>
          <t xml:space="preserve">
</t>
        </r>
        <r>
          <rPr>
            <sz val="9"/>
            <color rgb="FF000000"/>
            <rFont val="Tahoma"/>
            <family val="2"/>
          </rPr>
          <t xml:space="preserve">De voorgenomen maatregelen hebben vertraging opgelopen doordat er contractueel nog een aantal hordes genomen moesten worden. Het lijkt er op dat dit nu bijna geklaard is en we verder kunnen richting optimalisatie. Concreet betreft het dan realiseren van serievergisting en een warmtepomp op HNP. Kan je wat met dit antwoord?
</t>
        </r>
      </text>
    </comment>
  </commentList>
</comments>
</file>

<file path=xl/sharedStrings.xml><?xml version="1.0" encoding="utf-8"?>
<sst xmlns="http://schemas.openxmlformats.org/spreadsheetml/2006/main" count="120" uniqueCount="65">
  <si>
    <t xml:space="preserve">          Plan van Aanpak 2019-2025</t>
  </si>
  <si>
    <t>CO2-Reductiemaatregel</t>
  </si>
  <si>
    <t>Type actie</t>
  </si>
  <si>
    <t>Reductie in emissiestroom</t>
  </si>
  <si>
    <t>Reductie in footprint</t>
  </si>
  <si>
    <t>Status maatregel</t>
  </si>
  <si>
    <t xml:space="preserve">Verantwoordelijke </t>
  </si>
  <si>
    <t>Mobiliteit</t>
  </si>
  <si>
    <t>Afdeling</t>
  </si>
  <si>
    <t>Uitfaseren diesel en benzine leaseauto's en vervangen door CO2-neutraal</t>
  </si>
  <si>
    <t>Scope 1</t>
  </si>
  <si>
    <t>Zeker</t>
  </si>
  <si>
    <t>FZI</t>
  </si>
  <si>
    <t>Opstellen CO2-beleid, incl. maatregelen voor mobiliteit: onderzoek reisdeclaraties, stimuleren thuiswerken, fiets en OV gebruik</t>
  </si>
  <si>
    <t xml:space="preserve">Zeker </t>
  </si>
  <si>
    <t>Programma Duurzaam Circulair</t>
  </si>
  <si>
    <t>Implementatie CO2-/mobiliteitsbeleid</t>
  </si>
  <si>
    <t>Continu</t>
  </si>
  <si>
    <t>Nader onderzoeken</t>
  </si>
  <si>
    <t>Alle afdelingen</t>
  </si>
  <si>
    <t>Bij toekomste aanbestedingen, minimale CO2-emissie voor vervoer en materiaal van aannemers uitvragen</t>
  </si>
  <si>
    <t>Eenmalig</t>
  </si>
  <si>
    <t>Gasverbruik</t>
  </si>
  <si>
    <t>BZP</t>
  </si>
  <si>
    <t>Onderzoek naar hergebruik warmte uit zuiveringen</t>
  </si>
  <si>
    <t>Elektraverbruik</t>
  </si>
  <si>
    <t>Energiebesparende maatregelen op AWZI's: beluchting, transport en luchtbehandeling</t>
  </si>
  <si>
    <t>Scope 2</t>
  </si>
  <si>
    <t>Energiebesparende maatregelen gebouwen: isoleren en aanpassingen verlichting</t>
  </si>
  <si>
    <t>OBW</t>
  </si>
  <si>
    <t>Onderzoek naar mogelijkheden voor realisatie van windenergie in participatie (locaties, DGL en NWA)</t>
  </si>
  <si>
    <t>PTO</t>
  </si>
  <si>
    <t>Realisatie ca. 15.000 zonnepanelen op Delflands grondgebied</t>
  </si>
  <si>
    <t>Onderzoek en vertalen naar (pilot) projecten innovatieve duurzame opwek zoals aquathermie en hydrothermie</t>
  </si>
  <si>
    <t xml:space="preserve">Scope 1 </t>
  </si>
  <si>
    <t>18-7 Bram gesproken, hij is niet op de hoogte van het PvA en het onderzoek.Bram is 24 augustus weer terug van vakantie</t>
  </si>
  <si>
    <t>15-7 Toon gesproken, hij is niet op de hoogte van het PvA zie in notitie Toon zijn opmerking</t>
  </si>
  <si>
    <t>15-7 Pepijn reactie, zie notitie vraag is nog welke reductie levert dit op?</t>
  </si>
  <si>
    <t>19-7 Harald gesproken, ook hij gaf aan niet op de hoogte te zijn van het PvA</t>
  </si>
  <si>
    <t>Onderzoek bijna afgerond. Daarna CO2-impact berekenen</t>
  </si>
  <si>
    <t>Maatregel was niet bekend bij verantwoordelijke. Na de zomer oppakken.</t>
  </si>
  <si>
    <t>Maatregel was onduidelijk. Na de zomer oppakken.</t>
  </si>
  <si>
    <t>Contractuele discussies gaande. Eindtermijn is 2023.</t>
  </si>
  <si>
    <t>Energiebesparende maatregelen watersysteem: monitoring van inzicht in rendement en energieafhankelijke sturing gemalen</t>
  </si>
  <si>
    <t>Status opgevraagd bij Werner</t>
  </si>
  <si>
    <t>Optimalisatie biogasproductie Harnaschpolder (minimaal spuien)</t>
  </si>
  <si>
    <t>Maatregel toegevoegd. Nog doorberekenen wat de impact is.</t>
  </si>
  <si>
    <t>Inkopen van 100% Nederlandse groene stroom (Harnaschpolder en Houtrust)</t>
  </si>
  <si>
    <t>Scope 2 en BT</t>
  </si>
  <si>
    <t>Serievergisting op Harnaschpolder</t>
  </si>
  <si>
    <t>Business travel</t>
  </si>
  <si>
    <t>Scope</t>
  </si>
  <si>
    <t>Scope 3</t>
  </si>
  <si>
    <t>Onderzoek naar mogelijkheden voor alternatieve verwarming van biogas gistingstanks</t>
  </si>
  <si>
    <t>Onderzoek optimalisatie gasverbruik hoofdkantoor (klimaatoptimalisatie)</t>
  </si>
  <si>
    <t>Bestuursvoorstel goedgekeurd, uitvoering in 2021</t>
  </si>
  <si>
    <t>Gereed</t>
  </si>
  <si>
    <t>Doelstelling</t>
  </si>
  <si>
    <t>Footprint</t>
  </si>
  <si>
    <t>In gebruikname van groengasinstallatie op AWZI Harnasschpolder</t>
  </si>
  <si>
    <t>Plaatsing warmtepompen op Harnaschpolder</t>
  </si>
  <si>
    <t>Planning</t>
  </si>
  <si>
    <t>Na dit jaar op 11.378</t>
  </si>
  <si>
    <t>Bouw van windpark in Vlaardingen</t>
  </si>
  <si>
    <t>Projectvoorbereiding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</si>
</sst>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u/>
      <sz val="11"/>
      <color theme="10"/>
      <name val="Calibri"/>
      <family val="2"/>
      <scheme val="minor"/>
    </font>
    <font>
      <u/>
      <sz val="11"/>
      <color theme="11"/>
      <name val="Calibri"/>
      <family val="2"/>
      <scheme val="minor"/>
    </font>
    <font>
      <b/>
      <sz val="14"/>
      <name val="Arial"/>
      <family val="2"/>
    </font>
    <font>
      <sz val="11"/>
      <name val="Verdana"/>
      <family val="2"/>
    </font>
    <font>
      <b/>
      <sz val="11"/>
      <name val="Verdana"/>
      <family val="2"/>
    </font>
    <font>
      <sz val="11"/>
      <color theme="1"/>
      <name val="Verdana"/>
      <family val="2"/>
    </font>
    <font>
      <u/>
      <sz val="11"/>
      <name val="Verdana"/>
      <family val="2"/>
    </font>
    <font>
      <b/>
      <sz val="11"/>
      <color theme="1"/>
      <name val="Verdana"/>
      <family val="2"/>
    </font>
    <font>
      <sz val="11"/>
      <color theme="1"/>
      <name val="Calibri"/>
      <family val="2"/>
      <scheme val="minor"/>
    </font>
    <font>
      <sz val="8"/>
      <name val="Calibri"/>
      <family val="2"/>
      <scheme val="minor"/>
    </font>
    <font>
      <sz val="28"/>
      <color theme="1"/>
      <name val="Verdana"/>
      <family val="2"/>
    </font>
    <font>
      <b/>
      <sz val="9"/>
      <color rgb="FF000000"/>
      <name val="Tahoma"/>
      <family val="2"/>
    </font>
    <font>
      <sz val="9"/>
      <color rgb="FF000000"/>
      <name val="Tahoma"/>
      <family val="2"/>
    </font>
  </fonts>
  <fills count="10">
    <fill>
      <patternFill patternType="none"/>
    </fill>
    <fill>
      <patternFill patternType="gray125"/>
    </fill>
    <fill>
      <patternFill patternType="solid">
        <fgColor indexed="65"/>
        <bgColor theme="0"/>
      </patternFill>
    </fill>
    <fill>
      <patternFill patternType="solid">
        <fgColor rgb="FFACC963"/>
        <bgColor indexed="64"/>
      </patternFill>
    </fill>
    <fill>
      <patternFill patternType="solid">
        <fgColor indexed="65"/>
        <bgColor indexed="64"/>
      </patternFill>
    </fill>
    <fill>
      <patternFill patternType="solid">
        <fgColor theme="0"/>
        <bgColor indexed="64"/>
      </patternFill>
    </fill>
    <fill>
      <patternFill patternType="solid">
        <fgColor theme="0"/>
        <bgColor theme="0"/>
      </patternFill>
    </fill>
    <fill>
      <patternFill patternType="solid">
        <fgColor theme="2"/>
        <bgColor indexed="64"/>
      </patternFill>
    </fill>
    <fill>
      <patternFill patternType="solid">
        <fgColor rgb="FF6ABD92"/>
        <bgColor indexed="64"/>
      </patternFill>
    </fill>
    <fill>
      <patternFill patternType="solid">
        <fgColor theme="0" tint="-0.14999847407452621"/>
        <bgColor theme="0"/>
      </patternFill>
    </fill>
  </fills>
  <borders count="14">
    <border>
      <left/>
      <right/>
      <top/>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3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3" borderId="7">
      <alignment horizontal="left" vertical="center" wrapText="1" indent="2"/>
    </xf>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9" fillId="0" borderId="0" applyFont="0" applyFill="0" applyBorder="0" applyAlignment="0" applyProtection="0"/>
  </cellStyleXfs>
  <cellXfs count="88">
    <xf numFmtId="0" fontId="0" fillId="0" borderId="0" xfId="0"/>
    <xf numFmtId="0" fontId="6" fillId="2" borderId="0" xfId="0" applyFont="1" applyFill="1"/>
    <xf numFmtId="0" fontId="6" fillId="6" borderId="0" xfId="0" applyFont="1" applyFill="1"/>
    <xf numFmtId="0" fontId="7" fillId="4" borderId="0" xfId="0" applyFont="1" applyFill="1" applyAlignment="1">
      <alignment vertical="top" wrapText="1"/>
    </xf>
    <xf numFmtId="0" fontId="6" fillId="2" borderId="0" xfId="0" applyFont="1" applyFill="1" applyAlignment="1">
      <alignment horizontal="center" vertical="center"/>
    </xf>
    <xf numFmtId="0" fontId="6" fillId="6" borderId="0" xfId="0" applyFont="1" applyFill="1" applyAlignment="1">
      <alignment horizontal="center" vertical="center"/>
    </xf>
    <xf numFmtId="0" fontId="6" fillId="0" borderId="0" xfId="0" applyFont="1"/>
    <xf numFmtId="0" fontId="6" fillId="5" borderId="0" xfId="0" applyFont="1" applyFill="1"/>
    <xf numFmtId="0" fontId="6" fillId="2" borderId="0" xfId="0" applyFont="1" applyFill="1" applyAlignment="1">
      <alignment horizontal="center"/>
    </xf>
    <xf numFmtId="0" fontId="5" fillId="8" borderId="1" xfId="9" applyFont="1" applyFill="1" applyBorder="1" applyAlignment="1">
      <alignment horizontal="center" vertical="center" wrapText="1"/>
    </xf>
    <xf numFmtId="0" fontId="5" fillId="8" borderId="4" xfId="9" applyFont="1" applyFill="1" applyBorder="1" applyAlignment="1">
      <alignment horizontal="center" vertical="center" wrapText="1"/>
    </xf>
    <xf numFmtId="0" fontId="5" fillId="7" borderId="10" xfId="9" applyFont="1" applyFill="1" applyBorder="1" applyAlignment="1">
      <alignment vertical="top" wrapText="1"/>
    </xf>
    <xf numFmtId="0" fontId="5" fillId="7" borderId="11" xfId="9" applyFont="1" applyFill="1" applyBorder="1">
      <alignment horizontal="left" vertical="center" wrapText="1" indent="2"/>
    </xf>
    <xf numFmtId="0" fontId="5" fillId="8" borderId="8" xfId="9" applyFont="1" applyFill="1" applyBorder="1" applyAlignment="1">
      <alignment horizontal="center" vertical="center" wrapText="1"/>
    </xf>
    <xf numFmtId="0" fontId="5" fillId="7" borderId="12" xfId="9" applyFont="1" applyFill="1" applyBorder="1">
      <alignment horizontal="left" vertical="center" wrapText="1" indent="2"/>
    </xf>
    <xf numFmtId="0" fontId="6" fillId="2" borderId="9" xfId="0" applyFont="1" applyFill="1" applyBorder="1" applyAlignment="1">
      <alignment horizontal="center"/>
    </xf>
    <xf numFmtId="0" fontId="6" fillId="9" borderId="12" xfId="0" applyFont="1" applyFill="1" applyBorder="1" applyAlignment="1">
      <alignment horizontal="center"/>
    </xf>
    <xf numFmtId="0" fontId="6" fillId="6" borderId="9" xfId="0" applyFont="1" applyFill="1" applyBorder="1" applyAlignment="1">
      <alignment horizontal="center"/>
    </xf>
    <xf numFmtId="164" fontId="6" fillId="2" borderId="9" xfId="36" applyNumberFormat="1" applyFont="1" applyFill="1" applyBorder="1" applyAlignment="1">
      <alignment horizontal="center"/>
    </xf>
    <xf numFmtId="164" fontId="5" fillId="7" borderId="12" xfId="36" applyNumberFormat="1" applyFont="1" applyFill="1" applyBorder="1" applyAlignment="1">
      <alignment horizontal="left" vertical="center" wrapText="1" indent="2"/>
    </xf>
    <xf numFmtId="164" fontId="6" fillId="9" borderId="12" xfId="36" applyNumberFormat="1" applyFont="1" applyFill="1" applyBorder="1" applyAlignment="1">
      <alignment horizontal="center"/>
    </xf>
    <xf numFmtId="164" fontId="6" fillId="2" borderId="0" xfId="0" applyNumberFormat="1" applyFont="1" applyFill="1" applyAlignment="1">
      <alignment horizontal="center"/>
    </xf>
    <xf numFmtId="0" fontId="8" fillId="2" borderId="0" xfId="0" applyFont="1" applyFill="1"/>
    <xf numFmtId="0" fontId="8" fillId="2" borderId="0" xfId="0" applyFont="1" applyFill="1" applyAlignment="1">
      <alignment horizontal="center"/>
    </xf>
    <xf numFmtId="164" fontId="6" fillId="2" borderId="5" xfId="36" applyNumberFormat="1" applyFont="1" applyFill="1" applyBorder="1" applyAlignment="1">
      <alignment horizontal="center"/>
    </xf>
    <xf numFmtId="164" fontId="5" fillId="7" borderId="11" xfId="36" applyNumberFormat="1" applyFont="1" applyFill="1" applyBorder="1" applyAlignment="1">
      <alignment horizontal="left" vertical="center" wrapText="1" indent="2"/>
    </xf>
    <xf numFmtId="164" fontId="6" fillId="9" borderId="11" xfId="36" applyNumberFormat="1" applyFont="1" applyFill="1" applyBorder="1" applyAlignment="1">
      <alignment horizontal="center"/>
    </xf>
    <xf numFmtId="164" fontId="4" fillId="7" borderId="11" xfId="36" applyNumberFormat="1" applyFont="1" applyFill="1" applyBorder="1" applyAlignment="1">
      <alignment horizontal="left" vertical="center" wrapText="1" indent="2"/>
    </xf>
    <xf numFmtId="0" fontId="6" fillId="6" borderId="8" xfId="0" applyFont="1" applyFill="1" applyBorder="1" applyAlignment="1">
      <alignment horizontal="center"/>
    </xf>
    <xf numFmtId="164" fontId="8" fillId="2" borderId="0" xfId="0" applyNumberFormat="1" applyFont="1" applyFill="1" applyAlignment="1">
      <alignment horizontal="center"/>
    </xf>
    <xf numFmtId="0" fontId="8" fillId="2" borderId="0" xfId="0" applyFont="1" applyFill="1" applyAlignment="1">
      <alignment horizontal="left"/>
    </xf>
    <xf numFmtId="164" fontId="6" fillId="0" borderId="5" xfId="36" applyNumberFormat="1" applyFont="1" applyFill="1" applyBorder="1" applyAlignment="1">
      <alignment horizontal="center"/>
    </xf>
    <xf numFmtId="164" fontId="6" fillId="0" borderId="0" xfId="36" applyNumberFormat="1" applyFont="1" applyFill="1" applyBorder="1" applyAlignment="1">
      <alignment horizontal="center"/>
    </xf>
    <xf numFmtId="0" fontId="6" fillId="5" borderId="8" xfId="0" applyFont="1" applyFill="1" applyBorder="1" applyAlignment="1">
      <alignment horizontal="center"/>
    </xf>
    <xf numFmtId="164" fontId="6" fillId="5" borderId="8" xfId="36" applyNumberFormat="1" applyFont="1" applyFill="1" applyBorder="1" applyAlignment="1">
      <alignment horizontal="center"/>
    </xf>
    <xf numFmtId="164" fontId="6" fillId="5" borderId="4" xfId="0" applyNumberFormat="1" applyFont="1" applyFill="1" applyBorder="1" applyAlignment="1">
      <alignment horizontal="center"/>
    </xf>
    <xf numFmtId="0" fontId="6" fillId="5" borderId="9" xfId="0" applyFont="1" applyFill="1" applyBorder="1" applyAlignment="1">
      <alignment horizontal="center"/>
    </xf>
    <xf numFmtId="164" fontId="6" fillId="6" borderId="9" xfId="36" applyNumberFormat="1" applyFont="1" applyFill="1" applyBorder="1" applyAlignment="1">
      <alignment horizontal="center"/>
    </xf>
    <xf numFmtId="164" fontId="6" fillId="6" borderId="5" xfId="36" applyNumberFormat="1" applyFont="1" applyFill="1" applyBorder="1" applyAlignment="1">
      <alignment horizontal="center"/>
    </xf>
    <xf numFmtId="164" fontId="6" fillId="5" borderId="5" xfId="0" applyNumberFormat="1" applyFont="1" applyFill="1" applyBorder="1" applyAlignment="1">
      <alignment horizontal="center"/>
    </xf>
    <xf numFmtId="164" fontId="6" fillId="5" borderId="9" xfId="36" applyNumberFormat="1" applyFont="1" applyFill="1" applyBorder="1" applyAlignment="1">
      <alignment horizontal="center"/>
    </xf>
    <xf numFmtId="0" fontId="6" fillId="5" borderId="13" xfId="0" applyFont="1" applyFill="1" applyBorder="1" applyAlignment="1">
      <alignment horizontal="center"/>
    </xf>
    <xf numFmtId="0" fontId="6" fillId="6" borderId="13" xfId="0" applyFont="1" applyFill="1" applyBorder="1" applyAlignment="1">
      <alignment horizontal="center"/>
    </xf>
    <xf numFmtId="164" fontId="6" fillId="6" borderId="13" xfId="36" applyNumberFormat="1" applyFont="1" applyFill="1" applyBorder="1" applyAlignment="1">
      <alignment horizontal="center"/>
    </xf>
    <xf numFmtId="164" fontId="6" fillId="6" borderId="6" xfId="36" applyNumberFormat="1" applyFont="1" applyFill="1" applyBorder="1" applyAlignment="1">
      <alignment horizontal="center"/>
    </xf>
    <xf numFmtId="0" fontId="4" fillId="5" borderId="2" xfId="9" applyFont="1" applyFill="1" applyBorder="1" applyAlignment="1">
      <alignment vertical="top" wrapText="1"/>
    </xf>
    <xf numFmtId="0" fontId="4" fillId="5" borderId="9" xfId="9" applyFont="1" applyFill="1" applyBorder="1" applyAlignment="1">
      <alignment horizontal="center" vertical="center" wrapText="1"/>
    </xf>
    <xf numFmtId="0" fontId="4" fillId="5" borderId="5" xfId="9" applyFont="1" applyFill="1" applyBorder="1" applyAlignment="1">
      <alignment horizontal="center" vertical="center" wrapText="1"/>
    </xf>
    <xf numFmtId="164" fontId="4" fillId="6" borderId="5" xfId="36" applyNumberFormat="1" applyFont="1" applyFill="1" applyBorder="1" applyAlignment="1">
      <alignment horizontal="center"/>
    </xf>
    <xf numFmtId="164" fontId="6" fillId="5" borderId="8" xfId="0" applyNumberFormat="1" applyFont="1" applyFill="1" applyBorder="1" applyAlignment="1">
      <alignment horizontal="center"/>
    </xf>
    <xf numFmtId="164" fontId="6" fillId="5" borderId="9" xfId="0" applyNumberFormat="1" applyFont="1" applyFill="1" applyBorder="1" applyAlignment="1">
      <alignment horizontal="center"/>
    </xf>
    <xf numFmtId="0" fontId="6" fillId="6" borderId="4" xfId="0" applyFont="1" applyFill="1" applyBorder="1" applyAlignment="1">
      <alignment horizontal="center"/>
    </xf>
    <xf numFmtId="0" fontId="6" fillId="6" borderId="5" xfId="0" applyFont="1" applyFill="1" applyBorder="1" applyAlignment="1">
      <alignment horizontal="center"/>
    </xf>
    <xf numFmtId="9" fontId="4" fillId="5" borderId="9" xfId="36" applyFont="1" applyFill="1" applyBorder="1" applyAlignment="1">
      <alignment horizontal="center" vertical="center" wrapText="1"/>
    </xf>
    <xf numFmtId="164" fontId="6" fillId="2" borderId="9" xfId="0" applyNumberFormat="1" applyFont="1" applyFill="1" applyBorder="1" applyAlignment="1">
      <alignment horizontal="center"/>
    </xf>
    <xf numFmtId="0" fontId="6" fillId="6" borderId="2" xfId="0" applyFont="1" applyFill="1" applyBorder="1" applyAlignment="1">
      <alignment wrapText="1"/>
    </xf>
    <xf numFmtId="0" fontId="6" fillId="2" borderId="2" xfId="0" applyFont="1" applyFill="1" applyBorder="1" applyAlignment="1">
      <alignment wrapText="1"/>
    </xf>
    <xf numFmtId="0" fontId="8" fillId="9" borderId="10" xfId="0" applyFont="1" applyFill="1" applyBorder="1" applyAlignment="1">
      <alignment wrapText="1"/>
    </xf>
    <xf numFmtId="0" fontId="6" fillId="5" borderId="1" xfId="0" applyFont="1" applyFill="1" applyBorder="1" applyAlignment="1">
      <alignment wrapText="1"/>
    </xf>
    <xf numFmtId="0" fontId="6" fillId="6" borderId="3" xfId="0" applyFont="1" applyFill="1" applyBorder="1" applyAlignment="1">
      <alignment wrapText="1"/>
    </xf>
    <xf numFmtId="164" fontId="4" fillId="5" borderId="9" xfId="9" applyNumberFormat="1" applyFont="1" applyFill="1" applyBorder="1" applyAlignment="1">
      <alignment horizontal="center" vertical="center" wrapText="1"/>
    </xf>
    <xf numFmtId="0" fontId="5" fillId="7" borderId="12" xfId="9" applyFont="1" applyFill="1" applyBorder="1" applyAlignment="1">
      <alignment horizontal="center" vertical="center" wrapText="1"/>
    </xf>
    <xf numFmtId="10" fontId="6" fillId="2" borderId="0" xfId="0" applyNumberFormat="1" applyFont="1" applyFill="1" applyAlignment="1">
      <alignment horizontal="center"/>
    </xf>
    <xf numFmtId="0" fontId="6" fillId="2" borderId="0" xfId="0" applyNumberFormat="1" applyFont="1" applyFill="1"/>
    <xf numFmtId="0" fontId="7" fillId="4" borderId="0" xfId="0" applyNumberFormat="1" applyFont="1" applyFill="1" applyAlignment="1">
      <alignment vertical="top" wrapText="1"/>
    </xf>
    <xf numFmtId="0" fontId="5" fillId="8" borderId="4" xfId="9" applyNumberFormat="1" applyFont="1" applyFill="1" applyBorder="1" applyAlignment="1">
      <alignment horizontal="center" vertical="center" wrapText="1"/>
    </xf>
    <xf numFmtId="0" fontId="5" fillId="7" borderId="11" xfId="9" applyNumberFormat="1" applyFont="1" applyFill="1" applyBorder="1">
      <alignment horizontal="left" vertical="center" wrapText="1" indent="2"/>
    </xf>
    <xf numFmtId="0" fontId="4" fillId="5" borderId="5" xfId="9" applyNumberFormat="1" applyFont="1" applyFill="1" applyBorder="1" applyAlignment="1">
      <alignment horizontal="center" vertical="center" wrapText="1"/>
    </xf>
    <xf numFmtId="0" fontId="6" fillId="6" borderId="5" xfId="36" applyNumberFormat="1" applyFont="1" applyFill="1" applyBorder="1" applyAlignment="1">
      <alignment horizontal="center"/>
    </xf>
    <xf numFmtId="0" fontId="5" fillId="7" borderId="11" xfId="36" applyNumberFormat="1" applyFont="1" applyFill="1" applyBorder="1" applyAlignment="1">
      <alignment horizontal="left" vertical="center" wrapText="1" indent="2"/>
    </xf>
    <xf numFmtId="0" fontId="6" fillId="6" borderId="4" xfId="0" applyNumberFormat="1" applyFont="1" applyFill="1" applyBorder="1" applyAlignment="1">
      <alignment horizontal="center"/>
    </xf>
    <xf numFmtId="0" fontId="6" fillId="6" borderId="5" xfId="0" applyNumberFormat="1" applyFont="1" applyFill="1" applyBorder="1" applyAlignment="1">
      <alignment horizontal="center"/>
    </xf>
    <xf numFmtId="0" fontId="6" fillId="2" borderId="5" xfId="36" applyNumberFormat="1" applyFont="1" applyFill="1" applyBorder="1" applyAlignment="1">
      <alignment horizontal="center"/>
    </xf>
    <xf numFmtId="0" fontId="6" fillId="9" borderId="11" xfId="36" applyNumberFormat="1" applyFont="1" applyFill="1" applyBorder="1" applyAlignment="1">
      <alignment horizontal="center"/>
    </xf>
    <xf numFmtId="0" fontId="6" fillId="5" borderId="4" xfId="0" applyNumberFormat="1" applyFont="1" applyFill="1" applyBorder="1" applyAlignment="1">
      <alignment horizontal="center"/>
    </xf>
    <xf numFmtId="0" fontId="6" fillId="5" borderId="5" xfId="0" applyNumberFormat="1" applyFont="1" applyFill="1" applyBorder="1" applyAlignment="1">
      <alignment horizontal="center"/>
    </xf>
    <xf numFmtId="0" fontId="6" fillId="6" borderId="6" xfId="36" applyNumberFormat="1" applyFont="1" applyFill="1" applyBorder="1" applyAlignment="1">
      <alignment horizontal="center"/>
    </xf>
    <xf numFmtId="0" fontId="6" fillId="2" borderId="0" xfId="0" applyNumberFormat="1" applyFont="1" applyFill="1" applyAlignment="1">
      <alignment horizontal="center"/>
    </xf>
    <xf numFmtId="164" fontId="4" fillId="5" borderId="13" xfId="9" applyNumberFormat="1" applyFont="1" applyFill="1" applyBorder="1" applyAlignment="1">
      <alignment horizontal="center" vertical="center" wrapText="1"/>
    </xf>
    <xf numFmtId="0" fontId="6" fillId="2" borderId="0" xfId="0" applyFont="1" applyFill="1" applyAlignment="1">
      <alignment horizontal="left"/>
    </xf>
    <xf numFmtId="9" fontId="6" fillId="2" borderId="0" xfId="0" applyNumberFormat="1" applyFont="1" applyFill="1"/>
    <xf numFmtId="9" fontId="6" fillId="2" borderId="0" xfId="36" applyFont="1" applyFill="1"/>
    <xf numFmtId="0" fontId="6" fillId="0" borderId="2" xfId="0" applyFont="1" applyFill="1" applyBorder="1" applyAlignment="1">
      <alignment wrapText="1"/>
    </xf>
    <xf numFmtId="0" fontId="6" fillId="0" borderId="2" xfId="0" applyFont="1" applyFill="1" applyBorder="1" applyAlignment="1">
      <alignment vertical="top" wrapText="1"/>
    </xf>
    <xf numFmtId="0" fontId="6" fillId="0" borderId="0" xfId="0" applyFont="1" applyFill="1"/>
    <xf numFmtId="0" fontId="6" fillId="5" borderId="2" xfId="0" applyFont="1" applyFill="1" applyBorder="1" applyAlignment="1">
      <alignment wrapText="1"/>
    </xf>
    <xf numFmtId="0" fontId="6" fillId="5" borderId="2" xfId="0" applyFont="1" applyFill="1" applyBorder="1" applyAlignment="1">
      <alignment vertical="top" wrapText="1"/>
    </xf>
    <xf numFmtId="0" fontId="11" fillId="4" borderId="0" xfId="0" applyFont="1" applyFill="1" applyAlignment="1">
      <alignment horizontal="left" vertical="top" wrapText="1"/>
    </xf>
  </cellXfs>
  <cellStyles count="37">
    <cellStyle name="Gevolgde hyperlink" xfId="21" builtinId="9" hidden="1"/>
    <cellStyle name="Gevolgde hyperlink" xfId="25" builtinId="9" hidden="1"/>
    <cellStyle name="Gevolgde hyperlink" xfId="27" builtinId="9" hidden="1"/>
    <cellStyle name="Gevolgde hyperlink" xfId="29" builtinId="9" hidden="1"/>
    <cellStyle name="Gevolgde hyperlink" xfId="33" builtinId="9" hidden="1"/>
    <cellStyle name="Gevolgde hyperlink" xfId="35" builtinId="9" hidden="1"/>
    <cellStyle name="Gevolgde hyperlink" xfId="31" builtinId="9" hidden="1"/>
    <cellStyle name="Gevolgde hyperlink" xfId="23" builtinId="9" hidden="1"/>
    <cellStyle name="Gevolgde hyperlink" xfId="11" builtinId="9" hidden="1"/>
    <cellStyle name="Gevolgde hyperlink" xfId="13" builtinId="9" hidden="1"/>
    <cellStyle name="Gevolgde hyperlink" xfId="15" builtinId="9" hidden="1"/>
    <cellStyle name="Gevolgde hyperlink" xfId="17" builtinId="9" hidden="1"/>
    <cellStyle name="Gevolgde hyperlink" xfId="19" builtinId="9" hidden="1"/>
    <cellStyle name="Gevolgde hyperlink" xfId="4" builtinId="9" hidden="1"/>
    <cellStyle name="Gevolgde hyperlink" xfId="8" builtinId="9" hidden="1"/>
    <cellStyle name="Gevolgde hyperlink" xfId="6" builtinId="9" hidden="1"/>
    <cellStyle name="Gevolgde hyperlink" xfId="2" builtinId="9" hidden="1"/>
    <cellStyle name="Hyperlink" xfId="32" builtinId="8" hidden="1"/>
    <cellStyle name="Hyperlink" xfId="34" builtinId="8" hidden="1"/>
    <cellStyle name="Hyperlink" xfId="14" builtinId="8" hidden="1"/>
    <cellStyle name="Hyperlink" xfId="16"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18" builtinId="8" hidden="1"/>
    <cellStyle name="Hyperlink" xfId="7" builtinId="8" hidden="1"/>
    <cellStyle name="Hyperlink" xfId="10" builtinId="8" hidden="1"/>
    <cellStyle name="Hyperlink" xfId="12" builtinId="8" hidden="1"/>
    <cellStyle name="Hyperlink" xfId="3" builtinId="8" hidden="1"/>
    <cellStyle name="Hyperlink" xfId="5" builtinId="8" hidden="1"/>
    <cellStyle name="Hyperlink" xfId="1" builtinId="8" hidden="1"/>
    <cellStyle name="Procent" xfId="36" builtinId="5"/>
    <cellStyle name="Standaard" xfId="0" builtinId="0"/>
    <cellStyle name="Tabel kop" xfId="9" xr:uid="{00000000-0005-0000-0000-000025000000}"/>
  </cellStyles>
  <dxfs count="0"/>
  <tableStyles count="0" defaultTableStyle="TableStyleMedium2" defaultPivotStyle="PivotStyleLight16"/>
  <colors>
    <mruColors>
      <color rgb="FF6ABD92"/>
      <color rgb="FFA8CCB2"/>
      <color rgb="FF6ABC93"/>
      <color rgb="FFFDF551"/>
      <color rgb="FFE3F3D1"/>
      <color rgb="FFA7D971"/>
      <color rgb="FF9DC150"/>
      <color rgb="FFD4E3C7"/>
      <color rgb="FFD0EEBC"/>
      <color rgb="FFE2EE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647700</xdr:colOff>
      <xdr:row>0</xdr:row>
      <xdr:rowOff>203200</xdr:rowOff>
    </xdr:from>
    <xdr:to>
      <xdr:col>1</xdr:col>
      <xdr:colOff>649448</xdr:colOff>
      <xdr:row>1</xdr:row>
      <xdr:rowOff>408367</xdr:rowOff>
    </xdr:to>
    <xdr:pic>
      <xdr:nvPicPr>
        <xdr:cNvPr id="2" name="Afbeelding 1">
          <a:extLst>
            <a:ext uri="{FF2B5EF4-FFF2-40B4-BE49-F238E27FC236}">
              <a16:creationId xmlns:a16="http://schemas.microsoft.com/office/drawing/2014/main" id="{2C445C49-6E2B-F548-82DD-D6999BBCB288}"/>
            </a:ext>
          </a:extLst>
        </xdr:cNvPr>
        <xdr:cNvPicPr>
          <a:picLocks noChangeAspect="1"/>
        </xdr:cNvPicPr>
      </xdr:nvPicPr>
      <xdr:blipFill>
        <a:blip xmlns:r="http://schemas.openxmlformats.org/officeDocument/2006/relationships" r:embed="rId1"/>
        <a:stretch>
          <a:fillRect/>
        </a:stretch>
      </xdr:blipFill>
      <xdr:spPr>
        <a:xfrm>
          <a:off x="647700" y="203200"/>
          <a:ext cx="662148" cy="713167"/>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2"/>
  <sheetViews>
    <sheetView tabSelected="1" zoomScale="111" zoomScaleNormal="60" workbookViewId="0">
      <selection activeCell="G7" sqref="G7"/>
    </sheetView>
  </sheetViews>
  <sheetFormatPr baseColWidth="10" defaultColWidth="8.6640625" defaultRowHeight="14" x14ac:dyDescent="0.15"/>
  <cols>
    <col min="1" max="1" width="8.6640625" style="1"/>
    <col min="2" max="2" width="119.5" style="1" customWidth="1"/>
    <col min="3" max="3" width="16.5" style="8" customWidth="1"/>
    <col min="4" max="4" width="15.1640625" style="1" customWidth="1"/>
    <col min="5" max="5" width="20" style="1" customWidth="1"/>
    <col min="6" max="6" width="15" style="1" customWidth="1"/>
    <col min="7" max="7" width="69.33203125" style="1" customWidth="1"/>
    <col min="8" max="8" width="15.5" style="63" customWidth="1"/>
    <col min="9" max="9" width="41.83203125" style="1" bestFit="1" customWidth="1"/>
    <col min="10" max="10" width="11.83203125" style="2" customWidth="1"/>
    <col min="11" max="16384" width="8.6640625" style="2"/>
  </cols>
  <sheetData>
    <row r="1" spans="1:9" ht="40" customHeight="1" x14ac:dyDescent="0.15"/>
    <row r="2" spans="1:9" ht="40" customHeight="1" thickBot="1" x14ac:dyDescent="0.2">
      <c r="B2" s="87" t="s">
        <v>0</v>
      </c>
      <c r="C2" s="87"/>
      <c r="D2" s="3"/>
      <c r="E2" s="3"/>
      <c r="F2" s="3"/>
      <c r="G2" s="3"/>
      <c r="H2" s="64"/>
      <c r="I2" s="3"/>
    </row>
    <row r="3" spans="1:9" ht="14" hidden="1" customHeight="1" thickBot="1" x14ac:dyDescent="0.2"/>
    <row r="4" spans="1:9" s="5" customFormat="1" ht="14" customHeight="1" thickBot="1" x14ac:dyDescent="0.25">
      <c r="A4" s="4"/>
      <c r="B4" s="9" t="s">
        <v>1</v>
      </c>
      <c r="C4" s="13" t="s">
        <v>2</v>
      </c>
      <c r="D4" s="13" t="s">
        <v>51</v>
      </c>
      <c r="E4" s="13" t="s">
        <v>3</v>
      </c>
      <c r="F4" s="13" t="s">
        <v>4</v>
      </c>
      <c r="G4" s="10" t="s">
        <v>5</v>
      </c>
      <c r="H4" s="65" t="s">
        <v>61</v>
      </c>
      <c r="I4" s="10" t="s">
        <v>6</v>
      </c>
    </row>
    <row r="5" spans="1:9" s="7" customFormat="1" ht="14" customHeight="1" thickBot="1" x14ac:dyDescent="0.2">
      <c r="A5" s="6"/>
      <c r="B5" s="11" t="s">
        <v>7</v>
      </c>
      <c r="C5" s="61"/>
      <c r="D5" s="14"/>
      <c r="E5" s="14"/>
      <c r="F5" s="14"/>
      <c r="G5" s="12"/>
      <c r="H5" s="66"/>
      <c r="I5" s="12" t="s">
        <v>8</v>
      </c>
    </row>
    <row r="6" spans="1:9" s="7" customFormat="1" ht="14" customHeight="1" x14ac:dyDescent="0.15">
      <c r="A6" s="6"/>
      <c r="B6" s="45" t="s">
        <v>9</v>
      </c>
      <c r="C6" s="46" t="s">
        <v>17</v>
      </c>
      <c r="D6" s="46" t="s">
        <v>10</v>
      </c>
      <c r="E6" s="53">
        <f>(193.6/1974)</f>
        <v>9.807497467071935E-2</v>
      </c>
      <c r="F6" s="60">
        <f>E6*$F$29</f>
        <v>7.8459979736575473E-3</v>
      </c>
      <c r="G6" s="47" t="s">
        <v>11</v>
      </c>
      <c r="H6" s="67"/>
      <c r="I6" s="47" t="s">
        <v>12</v>
      </c>
    </row>
    <row r="7" spans="1:9" ht="15" x14ac:dyDescent="0.15">
      <c r="B7" s="55" t="s">
        <v>16</v>
      </c>
      <c r="C7" s="17" t="s">
        <v>17</v>
      </c>
      <c r="D7" s="17" t="s">
        <v>10</v>
      </c>
      <c r="E7" s="37">
        <v>5.0000000000000001E-3</v>
      </c>
      <c r="F7" s="60">
        <f>E7*$F$29</f>
        <v>4.0000000000000002E-4</v>
      </c>
      <c r="G7" s="38" t="s">
        <v>18</v>
      </c>
      <c r="H7" s="68"/>
      <c r="I7" s="48" t="s">
        <v>19</v>
      </c>
    </row>
    <row r="8" spans="1:9" ht="16" thickBot="1" x14ac:dyDescent="0.2">
      <c r="B8" s="45" t="s">
        <v>20</v>
      </c>
      <c r="C8" s="17" t="s">
        <v>17</v>
      </c>
      <c r="D8" s="17" t="s">
        <v>52</v>
      </c>
      <c r="E8" s="37">
        <v>0</v>
      </c>
      <c r="F8" s="60">
        <f>E8*$F$29</f>
        <v>0</v>
      </c>
      <c r="G8" s="38" t="s">
        <v>18</v>
      </c>
      <c r="H8" s="68"/>
      <c r="I8" s="38" t="s">
        <v>19</v>
      </c>
    </row>
    <row r="9" spans="1:9" ht="14" customHeight="1" thickBot="1" x14ac:dyDescent="0.2">
      <c r="B9" s="11" t="s">
        <v>22</v>
      </c>
      <c r="C9" s="61"/>
      <c r="D9" s="14"/>
      <c r="E9" s="19"/>
      <c r="F9" s="19"/>
      <c r="G9" s="25"/>
      <c r="H9" s="69"/>
      <c r="I9" s="27"/>
    </row>
    <row r="10" spans="1:9" ht="14" customHeight="1" thickBot="1" x14ac:dyDescent="0.2">
      <c r="B10" s="56" t="s">
        <v>59</v>
      </c>
      <c r="C10" s="15" t="s">
        <v>21</v>
      </c>
      <c r="D10" s="15" t="s">
        <v>10</v>
      </c>
      <c r="E10" s="54">
        <f>(327133-1028829)/924373</f>
        <v>-0.75910482024031423</v>
      </c>
      <c r="F10" s="18">
        <f>E10*$F$29</f>
        <v>-6.0728385619225139E-2</v>
      </c>
      <c r="G10" s="51" t="s">
        <v>39</v>
      </c>
      <c r="H10" s="70"/>
      <c r="I10" s="24" t="s">
        <v>23</v>
      </c>
    </row>
    <row r="11" spans="1:9" ht="14" customHeight="1" x14ac:dyDescent="0.15">
      <c r="B11" s="56" t="s">
        <v>53</v>
      </c>
      <c r="C11" s="15" t="s">
        <v>21</v>
      </c>
      <c r="D11" s="15" t="s">
        <v>10</v>
      </c>
      <c r="E11" s="54">
        <v>0</v>
      </c>
      <c r="F11" s="18">
        <f t="shared" ref="F11:F15" si="0">E11*$F$29</f>
        <v>0</v>
      </c>
      <c r="G11" s="51" t="s">
        <v>39</v>
      </c>
      <c r="H11" s="70"/>
      <c r="I11" s="24" t="s">
        <v>23</v>
      </c>
    </row>
    <row r="12" spans="1:9" ht="14" customHeight="1" x14ac:dyDescent="0.15">
      <c r="B12" s="82" t="s">
        <v>54</v>
      </c>
      <c r="C12" s="15" t="s">
        <v>21</v>
      </c>
      <c r="D12" s="15" t="s">
        <v>10</v>
      </c>
      <c r="E12" s="54">
        <v>0</v>
      </c>
      <c r="F12" s="18">
        <f t="shared" si="0"/>
        <v>0</v>
      </c>
      <c r="G12" s="52" t="s">
        <v>40</v>
      </c>
      <c r="H12" s="71"/>
      <c r="I12" s="38" t="s">
        <v>12</v>
      </c>
    </row>
    <row r="13" spans="1:9" ht="14" customHeight="1" x14ac:dyDescent="0.15">
      <c r="B13" s="56" t="s">
        <v>24</v>
      </c>
      <c r="C13" s="15" t="s">
        <v>21</v>
      </c>
      <c r="D13" s="15" t="s">
        <v>10</v>
      </c>
      <c r="E13" s="54">
        <v>0</v>
      </c>
      <c r="F13" s="18">
        <f t="shared" si="0"/>
        <v>0</v>
      </c>
      <c r="G13" s="24" t="s">
        <v>41</v>
      </c>
      <c r="H13" s="72"/>
      <c r="I13" s="24" t="s">
        <v>23</v>
      </c>
    </row>
    <row r="14" spans="1:9" ht="14" customHeight="1" x14ac:dyDescent="0.15">
      <c r="B14" s="56" t="s">
        <v>60</v>
      </c>
      <c r="C14" s="15" t="s">
        <v>21</v>
      </c>
      <c r="D14" s="15" t="s">
        <v>10</v>
      </c>
      <c r="E14" s="54">
        <v>0</v>
      </c>
      <c r="F14" s="18">
        <f t="shared" si="0"/>
        <v>0</v>
      </c>
      <c r="G14" s="24" t="s">
        <v>46</v>
      </c>
      <c r="H14" s="72">
        <v>2023</v>
      </c>
      <c r="I14" s="24" t="s">
        <v>23</v>
      </c>
    </row>
    <row r="15" spans="1:9" ht="14" customHeight="1" thickBot="1" x14ac:dyDescent="0.2">
      <c r="B15" s="56" t="s">
        <v>49</v>
      </c>
      <c r="C15" s="15" t="s">
        <v>17</v>
      </c>
      <c r="D15" s="15" t="s">
        <v>10</v>
      </c>
      <c r="E15" s="54">
        <v>0</v>
      </c>
      <c r="F15" s="18">
        <f t="shared" si="0"/>
        <v>0</v>
      </c>
      <c r="G15" s="24" t="s">
        <v>46</v>
      </c>
      <c r="H15" s="72">
        <v>2022</v>
      </c>
      <c r="I15" s="24" t="s">
        <v>23</v>
      </c>
    </row>
    <row r="16" spans="1:9" ht="14" customHeight="1" thickBot="1" x14ac:dyDescent="0.2">
      <c r="B16" s="57" t="s">
        <v>25</v>
      </c>
      <c r="C16" s="16"/>
      <c r="D16" s="16"/>
      <c r="E16" s="20"/>
      <c r="F16" s="20"/>
      <c r="G16" s="26"/>
      <c r="H16" s="73"/>
      <c r="I16" s="26"/>
    </row>
    <row r="17" spans="1:10" ht="14" customHeight="1" x14ac:dyDescent="0.15">
      <c r="B17" s="58" t="s">
        <v>26</v>
      </c>
      <c r="C17" s="33" t="s">
        <v>17</v>
      </c>
      <c r="D17" s="28" t="s">
        <v>27</v>
      </c>
      <c r="E17" s="34">
        <v>0</v>
      </c>
      <c r="F17" s="49">
        <v>0</v>
      </c>
      <c r="G17" s="35" t="s">
        <v>42</v>
      </c>
      <c r="H17" s="74">
        <v>2023</v>
      </c>
      <c r="I17" s="35" t="s">
        <v>23</v>
      </c>
    </row>
    <row r="18" spans="1:10" ht="14" customHeight="1" x14ac:dyDescent="0.15">
      <c r="B18" s="85" t="s">
        <v>28</v>
      </c>
      <c r="C18" s="36" t="s">
        <v>21</v>
      </c>
      <c r="D18" s="17" t="s">
        <v>27</v>
      </c>
      <c r="E18" s="37">
        <v>0</v>
      </c>
      <c r="F18" s="37">
        <v>0</v>
      </c>
      <c r="G18" s="52" t="s">
        <v>40</v>
      </c>
      <c r="H18" s="71"/>
      <c r="I18" s="38" t="s">
        <v>12</v>
      </c>
      <c r="J18" s="31"/>
    </row>
    <row r="19" spans="1:10" ht="14" customHeight="1" x14ac:dyDescent="0.15">
      <c r="B19" s="86" t="s">
        <v>43</v>
      </c>
      <c r="C19" s="36" t="s">
        <v>17</v>
      </c>
      <c r="D19" s="17" t="s">
        <v>27</v>
      </c>
      <c r="E19" s="37">
        <v>0</v>
      </c>
      <c r="F19" s="37">
        <v>0</v>
      </c>
      <c r="G19" s="38" t="s">
        <v>18</v>
      </c>
      <c r="H19" s="68"/>
      <c r="I19" s="38" t="s">
        <v>29</v>
      </c>
      <c r="J19" s="32"/>
    </row>
    <row r="20" spans="1:10" ht="14" customHeight="1" x14ac:dyDescent="0.15">
      <c r="B20" s="85" t="s">
        <v>30</v>
      </c>
      <c r="C20" s="36" t="s">
        <v>21</v>
      </c>
      <c r="D20" s="17" t="s">
        <v>27</v>
      </c>
      <c r="E20" s="40">
        <v>0</v>
      </c>
      <c r="F20" s="50">
        <v>0</v>
      </c>
      <c r="G20" s="39" t="s">
        <v>44</v>
      </c>
      <c r="H20" s="75"/>
      <c r="I20" s="39" t="s">
        <v>31</v>
      </c>
    </row>
    <row r="21" spans="1:10" ht="14" customHeight="1" x14ac:dyDescent="0.15">
      <c r="B21" s="85" t="s">
        <v>45</v>
      </c>
      <c r="C21" s="36" t="s">
        <v>17</v>
      </c>
      <c r="D21" s="17" t="s">
        <v>27</v>
      </c>
      <c r="E21" s="40">
        <v>0</v>
      </c>
      <c r="F21" s="50">
        <v>0</v>
      </c>
      <c r="G21" s="39" t="s">
        <v>55</v>
      </c>
      <c r="H21" s="75"/>
      <c r="I21" s="39" t="s">
        <v>23</v>
      </c>
    </row>
    <row r="22" spans="1:10" ht="14" customHeight="1" x14ac:dyDescent="0.15">
      <c r="B22" s="85" t="s">
        <v>32</v>
      </c>
      <c r="C22" s="36" t="s">
        <v>21</v>
      </c>
      <c r="D22" s="17" t="s">
        <v>27</v>
      </c>
      <c r="E22" s="40">
        <v>0</v>
      </c>
      <c r="F22" s="50">
        <v>0</v>
      </c>
      <c r="G22" s="39" t="s">
        <v>62</v>
      </c>
      <c r="H22" s="75"/>
      <c r="I22" s="38" t="s">
        <v>31</v>
      </c>
    </row>
    <row r="23" spans="1:10" ht="14" customHeight="1" x14ac:dyDescent="0.15">
      <c r="B23" s="85" t="s">
        <v>63</v>
      </c>
      <c r="C23" s="36" t="s">
        <v>21</v>
      </c>
      <c r="D23" s="17" t="s">
        <v>27</v>
      </c>
      <c r="E23" s="40">
        <v>0</v>
      </c>
      <c r="F23" s="50">
        <v>0</v>
      </c>
      <c r="G23" s="39" t="s">
        <v>64</v>
      </c>
      <c r="H23" s="75">
        <v>2023</v>
      </c>
      <c r="I23" s="38" t="s">
        <v>31</v>
      </c>
    </row>
    <row r="24" spans="1:10" ht="14" customHeight="1" x14ac:dyDescent="0.15">
      <c r="B24" s="83" t="s">
        <v>33</v>
      </c>
      <c r="C24" s="36" t="s">
        <v>21</v>
      </c>
      <c r="D24" s="17" t="s">
        <v>27</v>
      </c>
      <c r="E24" s="40">
        <v>0</v>
      </c>
      <c r="F24" s="50">
        <v>0</v>
      </c>
      <c r="G24" s="52" t="s">
        <v>40</v>
      </c>
      <c r="H24" s="71"/>
      <c r="I24" s="39" t="s">
        <v>15</v>
      </c>
    </row>
    <row r="25" spans="1:10" ht="14" customHeight="1" thickBot="1" x14ac:dyDescent="0.2">
      <c r="A25" s="2"/>
      <c r="B25" s="59" t="s">
        <v>47</v>
      </c>
      <c r="C25" s="41" t="s">
        <v>21</v>
      </c>
      <c r="D25" s="42" t="s">
        <v>27</v>
      </c>
      <c r="E25" s="43">
        <f>(33741390/33834019)</f>
        <v>0.99726225252755218</v>
      </c>
      <c r="F25" s="43">
        <f>E25*F30</f>
        <v>0.91748127232534804</v>
      </c>
      <c r="G25" s="44" t="s">
        <v>56</v>
      </c>
      <c r="H25" s="76">
        <v>2020</v>
      </c>
      <c r="I25" s="44" t="s">
        <v>15</v>
      </c>
    </row>
    <row r="26" spans="1:10" ht="14" customHeight="1" thickBot="1" x14ac:dyDescent="0.2">
      <c r="B26" s="57" t="s">
        <v>50</v>
      </c>
      <c r="C26" s="16"/>
      <c r="D26" s="16"/>
      <c r="E26" s="20"/>
      <c r="F26" s="20"/>
      <c r="G26" s="26"/>
      <c r="H26" s="73"/>
      <c r="I26" s="26"/>
    </row>
    <row r="27" spans="1:10" ht="14" customHeight="1" thickBot="1" x14ac:dyDescent="0.2">
      <c r="B27" s="59" t="s">
        <v>13</v>
      </c>
      <c r="C27" s="42" t="s">
        <v>21</v>
      </c>
      <c r="D27" s="42" t="s">
        <v>50</v>
      </c>
      <c r="E27" s="43">
        <v>0</v>
      </c>
      <c r="F27" s="78">
        <f t="shared" ref="F27" si="1">E27*$F$29</f>
        <v>0</v>
      </c>
      <c r="G27" s="44" t="s">
        <v>14</v>
      </c>
      <c r="H27" s="76"/>
      <c r="I27" s="44" t="s">
        <v>15</v>
      </c>
    </row>
    <row r="28" spans="1:10" ht="14" customHeight="1" x14ac:dyDescent="0.15">
      <c r="D28" s="8"/>
      <c r="E28" s="23"/>
      <c r="F28" s="21"/>
      <c r="G28" s="21"/>
      <c r="H28" s="77"/>
      <c r="I28" s="21"/>
    </row>
    <row r="29" spans="1:10" x14ac:dyDescent="0.15">
      <c r="A29" s="84"/>
      <c r="C29" s="23"/>
      <c r="D29" s="8"/>
      <c r="E29" s="30" t="s">
        <v>34</v>
      </c>
      <c r="F29" s="29">
        <v>0.08</v>
      </c>
      <c r="G29" s="21"/>
      <c r="H29" s="77"/>
      <c r="I29" s="21"/>
    </row>
    <row r="30" spans="1:10" x14ac:dyDescent="0.15">
      <c r="B30" s="22"/>
      <c r="D30" s="8"/>
      <c r="E30" s="30" t="s">
        <v>48</v>
      </c>
      <c r="F30" s="29">
        <v>0.92</v>
      </c>
      <c r="G30" s="21"/>
      <c r="H30" s="77"/>
      <c r="I30" s="21"/>
    </row>
    <row r="31" spans="1:10" x14ac:dyDescent="0.15">
      <c r="C31" s="62"/>
      <c r="E31" s="30" t="s">
        <v>58</v>
      </c>
      <c r="F31" s="29">
        <f>SUM(F6:F27)</f>
        <v>0.86499888467978048</v>
      </c>
    </row>
    <row r="32" spans="1:10" x14ac:dyDescent="0.15">
      <c r="B32" s="1" t="s">
        <v>35</v>
      </c>
      <c r="C32" s="62"/>
    </row>
    <row r="33" spans="2:7" x14ac:dyDescent="0.15">
      <c r="B33" s="1" t="s">
        <v>36</v>
      </c>
      <c r="E33" s="22" t="s">
        <v>57</v>
      </c>
    </row>
    <row r="34" spans="2:7" x14ac:dyDescent="0.15">
      <c r="B34" s="1" t="s">
        <v>37</v>
      </c>
      <c r="E34" s="79" t="s">
        <v>34</v>
      </c>
      <c r="F34" s="80">
        <v>-0.5</v>
      </c>
      <c r="G34" s="81">
        <f>F34*F29</f>
        <v>-0.04</v>
      </c>
    </row>
    <row r="35" spans="2:7" x14ac:dyDescent="0.15">
      <c r="B35" s="1" t="s">
        <v>38</v>
      </c>
      <c r="C35" s="62"/>
      <c r="E35" s="79" t="s">
        <v>48</v>
      </c>
      <c r="F35" s="80">
        <v>0.95</v>
      </c>
      <c r="G35" s="81">
        <f>F35*F30</f>
        <v>0.874</v>
      </c>
    </row>
    <row r="36" spans="2:7" x14ac:dyDescent="0.15">
      <c r="C36" s="62"/>
      <c r="E36" s="79" t="s">
        <v>58</v>
      </c>
      <c r="F36" s="80">
        <v>0.83</v>
      </c>
    </row>
    <row r="37" spans="2:7" x14ac:dyDescent="0.15">
      <c r="C37" s="62"/>
    </row>
    <row r="38" spans="2:7" x14ac:dyDescent="0.15">
      <c r="C38" s="62"/>
    </row>
    <row r="39" spans="2:7" x14ac:dyDescent="0.15">
      <c r="C39" s="62"/>
    </row>
    <row r="40" spans="2:7" x14ac:dyDescent="0.15">
      <c r="C40" s="62"/>
    </row>
    <row r="43" spans="2:7" x14ac:dyDescent="0.15">
      <c r="B43" s="22"/>
    </row>
    <row r="44" spans="2:7" x14ac:dyDescent="0.15">
      <c r="C44" s="62"/>
    </row>
    <row r="45" spans="2:7" x14ac:dyDescent="0.15">
      <c r="C45" s="62"/>
    </row>
    <row r="46" spans="2:7" x14ac:dyDescent="0.15">
      <c r="C46" s="62"/>
    </row>
    <row r="48" spans="2:7" x14ac:dyDescent="0.15">
      <c r="C48" s="62"/>
    </row>
    <row r="49" spans="2:3" x14ac:dyDescent="0.15">
      <c r="B49" s="22"/>
    </row>
    <row r="50" spans="2:3" x14ac:dyDescent="0.15">
      <c r="C50" s="62"/>
    </row>
    <row r="51" spans="2:3" x14ac:dyDescent="0.15">
      <c r="C51" s="62"/>
    </row>
    <row r="52" spans="2:3" x14ac:dyDescent="0.15">
      <c r="C52" s="62"/>
    </row>
  </sheetData>
  <autoFilter ref="B4:F25" xr:uid="{00000000-0009-0000-0000-000000000000}">
    <sortState xmlns:xlrd2="http://schemas.microsoft.com/office/spreadsheetml/2017/richdata2" ref="B10:I25">
      <sortCondition ref="D9:D25"/>
    </sortState>
  </autoFilter>
  <mergeCells count="1">
    <mergeCell ref="B2:C2"/>
  </mergeCells>
  <phoneticPr fontId="10" type="noConversion"/>
  <pageMargins left="0.7" right="0.7" top="0.75" bottom="0.75" header="0.3" footer="0.3"/>
  <pageSetup paperSize="9" orientation="portrait" horizontalDpi="4294967292" verticalDpi="4294967292"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85E6B24524BF740A0F3C48F43E3A539" ma:contentTypeVersion="15" ma:contentTypeDescription="Een nieuw document maken." ma:contentTypeScope="" ma:versionID="3a97c4153a2a502150f85d259aa155d7">
  <xsd:schema xmlns:xsd="http://www.w3.org/2001/XMLSchema" xmlns:xs="http://www.w3.org/2001/XMLSchema" xmlns:p="http://schemas.microsoft.com/office/2006/metadata/properties" xmlns:ns2="ef098652-5a2a-44e5-a805-601e68c9d6e4" xmlns:ns3="d3de99d6-5ca1-4a32-a705-d3426cea1c9c" targetNamespace="http://schemas.microsoft.com/office/2006/metadata/properties" ma:root="true" ma:fieldsID="9d303803dfbeafec90713926cd988126" ns2:_="" ns3:_="">
    <xsd:import namespace="ef098652-5a2a-44e5-a805-601e68c9d6e4"/>
    <xsd:import namespace="d3de99d6-5ca1-4a32-a705-d3426cea1c9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LengthInSeconds" minOccurs="0"/>
                <xsd:element ref="ns3:MediaServiceAutoKeyPoints" minOccurs="0"/>
                <xsd:element ref="ns3:MediaServiceKeyPoints" minOccurs="0"/>
                <xsd:element ref="ns3:MediaServiceGenerationTime" minOccurs="0"/>
                <xsd:element ref="ns3:MediaServiceEventHashCode" minOccurs="0"/>
                <xsd:element ref="ns3:MediaServiceOCR" minOccurs="0"/>
                <xsd:element ref="ns3:MediaServiceLocation"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098652-5a2a-44e5-a805-601e68c9d6e4" elementFormDefault="qualified">
    <xsd:import namespace="http://schemas.microsoft.com/office/2006/documentManagement/types"/>
    <xsd:import namespace="http://schemas.microsoft.com/office/infopath/2007/PartnerControls"/>
    <xsd:element name="SharedWithUsers" ma:index="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3de99d6-5ca1-4a32-a705-d3426cea1c9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421ce28c-4b3f-4641-9a8d-b0705de25b08"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3de99d6-5ca1-4a32-a705-d3426cea1c9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CC6BB58-3CAD-4F7E-8A42-E93C9F086317}">
  <ds:schemaRefs>
    <ds:schemaRef ds:uri="http://schemas.microsoft.com/sharepoint/v3/contenttype/forms"/>
  </ds:schemaRefs>
</ds:datastoreItem>
</file>

<file path=customXml/itemProps2.xml><?xml version="1.0" encoding="utf-8"?>
<ds:datastoreItem xmlns:ds="http://schemas.openxmlformats.org/officeDocument/2006/customXml" ds:itemID="{7843C482-F9D2-49A2-8FB8-4F531BDDFB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098652-5a2a-44e5-a805-601e68c9d6e4"/>
    <ds:schemaRef ds:uri="d3de99d6-5ca1-4a32-a705-d3426cea1c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27CF696-FDBB-42E4-99BE-22808786013C}">
  <ds:schemaRefs>
    <ds:schemaRef ds:uri="http://schemas.microsoft.com/office/2006/documentManagement/types"/>
    <ds:schemaRef ds:uri="http://purl.org/dc/terms/"/>
    <ds:schemaRef ds:uri="http://purl.org/dc/elements/1.1/"/>
    <ds:schemaRef ds:uri="d3de99d6-5ca1-4a32-a705-d3426cea1c9c"/>
    <ds:schemaRef ds:uri="ef098652-5a2a-44e5-a805-601e68c9d6e4"/>
    <ds:schemaRef ds:uri="http://purl.org/dc/dcmitype/"/>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CO2-reductiemaatregelen</vt:lpstr>
      <vt:lpstr>'CO2-reductiemaatregelen'!_FilterDatabase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Nanninga, Bas</dc:creator>
  <cp:keywords/>
  <dc:description/>
  <cp:lastModifiedBy>Donna Cross</cp:lastModifiedBy>
  <cp:revision/>
  <dcterms:created xsi:type="dcterms:W3CDTF">2015-08-15T11:15:40Z</dcterms:created>
  <dcterms:modified xsi:type="dcterms:W3CDTF">2022-08-22T20:29:40Z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0x010100018D8D72AF386A4A9F160E7A756008B6</vt:lpwstr>
  </property>
  <property fmtid="{D5CDD505-2E9C-101B-9397-08002B2CF9AE}" pid="3" name="MSIP_Label_f8d014da-bad0-4f7b-8267-8921e925f36a_Enabled">
    <vt:lpwstr>true</vt:lpwstr>
  </property>
  <property fmtid="{D5CDD505-2E9C-101B-9397-08002B2CF9AE}" pid="4" name="MSIP_Label_f8d014da-bad0-4f7b-8267-8921e925f36a_SetDate">
    <vt:lpwstr>2022-07-14T12:39:33Z</vt:lpwstr>
  </property>
  <property fmtid="{D5CDD505-2E9C-101B-9397-08002B2CF9AE}" pid="5" name="MSIP_Label_f8d014da-bad0-4f7b-8267-8921e925f36a_Method">
    <vt:lpwstr>Standard</vt:lpwstr>
  </property>
  <property fmtid="{D5CDD505-2E9C-101B-9397-08002B2CF9AE}" pid="6" name="MSIP_Label_f8d014da-bad0-4f7b-8267-8921e925f36a_Name">
    <vt:lpwstr>Interne gebruik Delfland</vt:lpwstr>
  </property>
  <property fmtid="{D5CDD505-2E9C-101B-9397-08002B2CF9AE}" pid="7" name="MSIP_Label_f8d014da-bad0-4f7b-8267-8921e925f36a_SiteId">
    <vt:lpwstr>4c3b82f9-a594-4dd6-a60e-1f43ac6fa22e</vt:lpwstr>
  </property>
  <property fmtid="{D5CDD505-2E9C-101B-9397-08002B2CF9AE}" pid="8" name="MSIP_Label_f8d014da-bad0-4f7b-8267-8921e925f36a_ActionId">
    <vt:lpwstr>15dcc91e-ec98-4499-b74d-22175c47c4bb</vt:lpwstr>
  </property>
  <property fmtid="{D5CDD505-2E9C-101B-9397-08002B2CF9AE}" pid="9" name="MSIP_Label_f8d014da-bad0-4f7b-8267-8921e925f36a_ContentBits">
    <vt:lpwstr>0</vt:lpwstr>
  </property>
  <property fmtid="{D5CDD505-2E9C-101B-9397-08002B2CF9AE}" pid="10" name="MediaServiceImageTags">
    <vt:lpwstr/>
  </property>
</Properties>
</file>